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6" i="1" l="1"/>
  <c r="C7" i="1"/>
  <c r="C8" i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5" i="1"/>
  <c r="D18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4" i="1"/>
  <c r="E4" i="1" l="1"/>
  <c r="G4" i="1" s="1"/>
  <c r="H4" i="1" s="1"/>
  <c r="E33" i="1"/>
  <c r="E5" i="1"/>
  <c r="G5" i="1" s="1"/>
  <c r="H5" i="1" s="1"/>
  <c r="F33" i="1" l="1"/>
  <c r="G33" i="1" s="1"/>
  <c r="H33" i="1" s="1"/>
  <c r="E30" i="1"/>
  <c r="E18" i="1"/>
  <c r="E6" i="1"/>
  <c r="G6" i="1" s="1"/>
  <c r="H6" i="1" s="1"/>
  <c r="E29" i="1"/>
  <c r="E25" i="1"/>
  <c r="E21" i="1"/>
  <c r="E17" i="1"/>
  <c r="E13" i="1"/>
  <c r="E9" i="1"/>
  <c r="E26" i="1"/>
  <c r="E14" i="1"/>
  <c r="E32" i="1"/>
  <c r="E28" i="1"/>
  <c r="E24" i="1"/>
  <c r="E20" i="1"/>
  <c r="E16" i="1"/>
  <c r="E12" i="1"/>
  <c r="E8" i="1"/>
  <c r="G8" i="1" s="1"/>
  <c r="H8" i="1" s="1"/>
  <c r="E22" i="1"/>
  <c r="E10" i="1"/>
  <c r="E31" i="1"/>
  <c r="E27" i="1"/>
  <c r="E23" i="1"/>
  <c r="E19" i="1"/>
  <c r="E15" i="1"/>
  <c r="E11" i="1"/>
  <c r="E7" i="1"/>
  <c r="G7" i="1" s="1"/>
  <c r="H7" i="1" s="1"/>
  <c r="F19" i="1" l="1"/>
  <c r="G19" i="1" s="1"/>
  <c r="H19" i="1" s="1"/>
  <c r="F10" i="1"/>
  <c r="G10" i="1" s="1"/>
  <c r="H10" i="1" s="1"/>
  <c r="F16" i="1"/>
  <c r="G16" i="1" s="1"/>
  <c r="H16" i="1" s="1"/>
  <c r="F32" i="1"/>
  <c r="G32" i="1" s="1"/>
  <c r="H32" i="1" s="1"/>
  <c r="F13" i="1"/>
  <c r="G13" i="1" s="1"/>
  <c r="H13" i="1" s="1"/>
  <c r="F29" i="1"/>
  <c r="G29" i="1" s="1"/>
  <c r="H29" i="1" s="1"/>
  <c r="F23" i="1"/>
  <c r="G23" i="1" s="1"/>
  <c r="H23" i="1" s="1"/>
  <c r="F22" i="1"/>
  <c r="G22" i="1" s="1"/>
  <c r="H22" i="1" s="1"/>
  <c r="F20" i="1"/>
  <c r="G20" i="1" s="1"/>
  <c r="H20" i="1" s="1"/>
  <c r="F17" i="1"/>
  <c r="G17" i="1" s="1"/>
  <c r="H17" i="1" s="1"/>
  <c r="F11" i="1"/>
  <c r="G11" i="1" s="1"/>
  <c r="H11" i="1" s="1"/>
  <c r="F27" i="1"/>
  <c r="G27" i="1" s="1"/>
  <c r="H27" i="1" s="1"/>
  <c r="F24" i="1"/>
  <c r="G24" i="1" s="1"/>
  <c r="H24" i="1" s="1"/>
  <c r="F26" i="1"/>
  <c r="G26" i="1" s="1"/>
  <c r="H26" i="1" s="1"/>
  <c r="F21" i="1"/>
  <c r="G21" i="1" s="1"/>
  <c r="H21" i="1" s="1"/>
  <c r="F18" i="1"/>
  <c r="G18" i="1" s="1"/>
  <c r="H18" i="1" s="1"/>
  <c r="F15" i="1"/>
  <c r="G15" i="1" s="1"/>
  <c r="H15" i="1" s="1"/>
  <c r="F31" i="1"/>
  <c r="G31" i="1" s="1"/>
  <c r="H31" i="1" s="1"/>
  <c r="F12" i="1"/>
  <c r="G12" i="1" s="1"/>
  <c r="H12" i="1" s="1"/>
  <c r="F28" i="1"/>
  <c r="G28" i="1" s="1"/>
  <c r="H28" i="1" s="1"/>
  <c r="F9" i="1"/>
  <c r="G9" i="1" s="1"/>
  <c r="H9" i="1" s="1"/>
  <c r="F25" i="1"/>
  <c r="G25" i="1" s="1"/>
  <c r="H25" i="1" s="1"/>
  <c r="F30" i="1"/>
  <c r="G30" i="1" s="1"/>
  <c r="H30" i="1" s="1"/>
  <c r="F14" i="1"/>
  <c r="G14" i="1" s="1"/>
  <c r="H14" i="1" s="1"/>
</calcChain>
</file>

<file path=xl/sharedStrings.xml><?xml version="1.0" encoding="utf-8"?>
<sst xmlns="http://schemas.openxmlformats.org/spreadsheetml/2006/main" count="10" uniqueCount="10">
  <si>
    <t>Rok</t>
  </si>
  <si>
    <t>Daň d [%]</t>
  </si>
  <si>
    <r>
      <t>Odpisy No [Kč.rok</t>
    </r>
    <r>
      <rPr>
        <b/>
        <vertAlign val="superscript"/>
        <sz val="11"/>
        <color theme="1"/>
        <rFont val="Times New Roman"/>
        <family val="1"/>
        <charset val="238"/>
      </rPr>
      <t>-1</t>
    </r>
    <r>
      <rPr>
        <b/>
        <sz val="11"/>
        <color theme="1"/>
        <rFont val="Times New Roman"/>
        <family val="1"/>
        <charset val="238"/>
      </rPr>
      <t>]</t>
    </r>
  </si>
  <si>
    <r>
      <t>Hrubý zisk Zh [Kč.rok</t>
    </r>
    <r>
      <rPr>
        <b/>
        <vertAlign val="superscript"/>
        <sz val="11"/>
        <color theme="1"/>
        <rFont val="Times New Roman"/>
        <family val="1"/>
        <charset val="238"/>
      </rPr>
      <t>-1</t>
    </r>
    <r>
      <rPr>
        <b/>
        <sz val="11"/>
        <color theme="1"/>
        <rFont val="Times New Roman"/>
        <family val="1"/>
        <charset val="238"/>
      </rPr>
      <t>]</t>
    </r>
  </si>
  <si>
    <r>
      <t>Čistý zisk Zč [Kč.rok</t>
    </r>
    <r>
      <rPr>
        <b/>
        <vertAlign val="superscript"/>
        <sz val="11"/>
        <color theme="1"/>
        <rFont val="Times New Roman"/>
        <family val="1"/>
        <charset val="238"/>
      </rPr>
      <t>-1</t>
    </r>
    <r>
      <rPr>
        <b/>
        <sz val="11"/>
        <color theme="1"/>
        <rFont val="Times New Roman"/>
        <family val="1"/>
        <charset val="238"/>
      </rPr>
      <t>]</t>
    </r>
  </si>
  <si>
    <r>
      <t>Roční tržby T [Kč.rok</t>
    </r>
    <r>
      <rPr>
        <b/>
        <vertAlign val="superscript"/>
        <sz val="11"/>
        <color theme="1"/>
        <rFont val="Times New Roman"/>
        <family val="1"/>
        <charset val="238"/>
      </rPr>
      <t>-1</t>
    </r>
    <r>
      <rPr>
        <b/>
        <sz val="11"/>
        <color theme="1"/>
        <rFont val="Times New Roman"/>
        <family val="1"/>
        <charset val="238"/>
      </rPr>
      <t>]</t>
    </r>
  </si>
  <si>
    <r>
      <t>Roční provozní náklady Ni [Kč.rok</t>
    </r>
    <r>
      <rPr>
        <b/>
        <vertAlign val="superscript"/>
        <sz val="11"/>
        <color theme="1"/>
        <rFont val="Times New Roman"/>
        <family val="1"/>
        <charset val="238"/>
      </rPr>
      <t>-1</t>
    </r>
    <r>
      <rPr>
        <b/>
        <sz val="11"/>
        <color theme="1"/>
        <rFont val="Times New Roman"/>
        <family val="1"/>
        <charset val="238"/>
      </rPr>
      <t>]</t>
    </r>
  </si>
  <si>
    <r>
      <t>Peněžní tok P</t>
    </r>
    <r>
      <rPr>
        <b/>
        <vertAlign val="subscript"/>
        <sz val="11"/>
        <color theme="1"/>
        <rFont val="Times New Roman"/>
        <family val="1"/>
        <charset val="238"/>
      </rPr>
      <t>j</t>
    </r>
    <r>
      <rPr>
        <b/>
        <sz val="11"/>
        <color theme="1"/>
        <rFont val="Times New Roman"/>
        <family val="1"/>
        <charset val="238"/>
      </rPr>
      <t xml:space="preserve"> [Kč]</t>
    </r>
  </si>
  <si>
    <t>Příloha č. 8 - Ekonomické výpočty MVE2</t>
  </si>
  <si>
    <t>Strana 1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</si>
</sst>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vertAlign val="subscript"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2" fontId="1" fillId="0" borderId="1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0" borderId="5" xfId="0" applyFont="1" applyBorder="1" applyAlignment="1">
      <alignment horizontal="center"/>
    </xf>
    <xf numFmtId="2" fontId="1" fillId="0" borderId="6" xfId="0" applyNumberFormat="1" applyFont="1" applyBorder="1" applyAlignment="1">
      <alignment horizontal="right"/>
    </xf>
    <xf numFmtId="0" fontId="2" fillId="3" borderId="5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right"/>
    </xf>
    <xf numFmtId="2" fontId="1" fillId="3" borderId="6" xfId="0" applyNumberFormat="1" applyFont="1" applyFill="1" applyBorder="1" applyAlignment="1">
      <alignment horizontal="right"/>
    </xf>
    <xf numFmtId="0" fontId="2" fillId="3" borderId="7" xfId="0" applyFont="1" applyFill="1" applyBorder="1" applyAlignment="1">
      <alignment horizontal="center"/>
    </xf>
    <xf numFmtId="2" fontId="1" fillId="3" borderId="8" xfId="0" applyNumberFormat="1" applyFont="1" applyFill="1" applyBorder="1" applyAlignment="1">
      <alignment horizontal="right"/>
    </xf>
    <xf numFmtId="2" fontId="1" fillId="3" borderId="9" xfId="0" applyNumberFormat="1" applyFont="1" applyFill="1" applyBorder="1" applyAlignment="1">
      <alignment horizontal="right"/>
    </xf>
    <xf numFmtId="0" fontId="2" fillId="0" borderId="5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right"/>
    </xf>
    <xf numFmtId="2" fontId="0" fillId="0" borderId="0" xfId="0" applyNumberFormat="1"/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="110" zoomScaleNormal="110" workbookViewId="0">
      <selection activeCell="K4" sqref="K4"/>
    </sheetView>
  </sheetViews>
  <sheetFormatPr defaultRowHeight="15" x14ac:dyDescent="0.25"/>
  <cols>
    <col min="1" max="1" width="5.140625" customWidth="1"/>
    <col min="2" max="2" width="11" customWidth="1"/>
    <col min="3" max="3" width="10.7109375" customWidth="1"/>
    <col min="4" max="4" width="12" customWidth="1"/>
    <col min="5" max="5" width="11.7109375" customWidth="1"/>
    <col min="6" max="6" width="9.42578125" customWidth="1"/>
    <col min="7" max="7" width="11.85546875" customWidth="1"/>
    <col min="8" max="8" width="11" customWidth="1"/>
    <col min="10" max="10" width="11.85546875" bestFit="1" customWidth="1"/>
  </cols>
  <sheetData>
    <row r="1" spans="1:8" x14ac:dyDescent="0.25">
      <c r="E1" s="16" t="s">
        <v>8</v>
      </c>
      <c r="F1" s="16"/>
      <c r="G1" s="16"/>
      <c r="H1" s="16"/>
    </row>
    <row r="2" spans="1:8" ht="15.75" thickBot="1" x14ac:dyDescent="0.3"/>
    <row r="3" spans="1:8" ht="166.5" customHeight="1" x14ac:dyDescent="0.25">
      <c r="A3" s="2" t="s">
        <v>0</v>
      </c>
      <c r="B3" s="3" t="s">
        <v>5</v>
      </c>
      <c r="C3" s="3" t="s">
        <v>6</v>
      </c>
      <c r="D3" s="3" t="s">
        <v>2</v>
      </c>
      <c r="E3" s="3" t="s">
        <v>3</v>
      </c>
      <c r="F3" s="3" t="s">
        <v>1</v>
      </c>
      <c r="G3" s="3" t="s">
        <v>4</v>
      </c>
      <c r="H3" s="4" t="s">
        <v>7</v>
      </c>
    </row>
    <row r="4" spans="1:8" x14ac:dyDescent="0.25">
      <c r="A4" s="5">
        <v>1</v>
      </c>
      <c r="B4" s="1">
        <v>3118906.9</v>
      </c>
      <c r="C4" s="1">
        <v>482330</v>
      </c>
      <c r="D4" s="1">
        <f>15114492.6/15</f>
        <v>1007632.84</v>
      </c>
      <c r="E4" s="1">
        <f>B4-C4-D4</f>
        <v>1628944.06</v>
      </c>
      <c r="F4" s="1">
        <v>0</v>
      </c>
      <c r="G4" s="1">
        <f>E4-F4</f>
        <v>1628944.06</v>
      </c>
      <c r="H4" s="6">
        <f>G4+D4</f>
        <v>2636576.9</v>
      </c>
    </row>
    <row r="5" spans="1:8" x14ac:dyDescent="0.25">
      <c r="A5" s="7">
        <v>2</v>
      </c>
      <c r="B5" s="8">
        <v>3118906.9</v>
      </c>
      <c r="C5" s="8">
        <f>C4*0.032+C4</f>
        <v>497764.56</v>
      </c>
      <c r="D5" s="8">
        <f t="shared" ref="D5:D17" si="0">15114492.6/15</f>
        <v>1007632.84</v>
      </c>
      <c r="E5" s="8">
        <f t="shared" ref="E5:E33" si="1">B5-C5-D5</f>
        <v>1613509.5</v>
      </c>
      <c r="F5" s="8">
        <v>0</v>
      </c>
      <c r="G5" s="8">
        <f t="shared" ref="G5:G33" si="2">E5-F5</f>
        <v>1613509.5</v>
      </c>
      <c r="H5" s="9">
        <f t="shared" ref="H5:H33" si="3">G5+D5</f>
        <v>2621142.34</v>
      </c>
    </row>
    <row r="6" spans="1:8" x14ac:dyDescent="0.25">
      <c r="A6" s="5">
        <v>3</v>
      </c>
      <c r="B6" s="1">
        <v>3118906.9</v>
      </c>
      <c r="C6" s="14">
        <f t="shared" ref="C6:C33" si="4">C5*0.032+C5</f>
        <v>513693.02591999999</v>
      </c>
      <c r="D6" s="1">
        <f t="shared" si="0"/>
        <v>1007632.84</v>
      </c>
      <c r="E6" s="1">
        <f t="shared" si="1"/>
        <v>1597581.0340800001</v>
      </c>
      <c r="F6" s="1">
        <v>0</v>
      </c>
      <c r="G6" s="1">
        <f t="shared" si="2"/>
        <v>1597581.0340800001</v>
      </c>
      <c r="H6" s="6">
        <f t="shared" si="3"/>
        <v>2605213.87408</v>
      </c>
    </row>
    <row r="7" spans="1:8" x14ac:dyDescent="0.25">
      <c r="A7" s="7">
        <v>4</v>
      </c>
      <c r="B7" s="8">
        <v>3118906.9</v>
      </c>
      <c r="C7" s="8">
        <f t="shared" si="4"/>
        <v>530131.20274943998</v>
      </c>
      <c r="D7" s="8">
        <f t="shared" si="0"/>
        <v>1007632.84</v>
      </c>
      <c r="E7" s="8">
        <f t="shared" si="1"/>
        <v>1581142.8572505601</v>
      </c>
      <c r="F7" s="8">
        <v>0</v>
      </c>
      <c r="G7" s="8">
        <f t="shared" si="2"/>
        <v>1581142.8572505601</v>
      </c>
      <c r="H7" s="9">
        <f t="shared" si="3"/>
        <v>2588775.6972505599</v>
      </c>
    </row>
    <row r="8" spans="1:8" x14ac:dyDescent="0.25">
      <c r="A8" s="5">
        <v>5</v>
      </c>
      <c r="B8" s="1">
        <v>3118906.9</v>
      </c>
      <c r="C8" s="14">
        <f t="shared" si="4"/>
        <v>547095.40123742202</v>
      </c>
      <c r="D8" s="1">
        <f t="shared" si="0"/>
        <v>1007632.84</v>
      </c>
      <c r="E8" s="1">
        <f t="shared" si="1"/>
        <v>1564178.6587625779</v>
      </c>
      <c r="F8" s="1">
        <v>0</v>
      </c>
      <c r="G8" s="1">
        <f t="shared" si="2"/>
        <v>1564178.6587625779</v>
      </c>
      <c r="H8" s="6">
        <f t="shared" si="3"/>
        <v>2571811.4987625778</v>
      </c>
    </row>
    <row r="9" spans="1:8" x14ac:dyDescent="0.25">
      <c r="A9" s="7">
        <v>6</v>
      </c>
      <c r="B9" s="8">
        <v>3118906.9</v>
      </c>
      <c r="C9" s="8">
        <f t="shared" si="4"/>
        <v>564602.45407701947</v>
      </c>
      <c r="D9" s="8">
        <f t="shared" si="0"/>
        <v>1007632.84</v>
      </c>
      <c r="E9" s="8">
        <f t="shared" si="1"/>
        <v>1546671.6059229807</v>
      </c>
      <c r="F9" s="8">
        <f>E9*0.19</f>
        <v>293867.60512536636</v>
      </c>
      <c r="G9" s="8">
        <f t="shared" si="2"/>
        <v>1252804.0007976145</v>
      </c>
      <c r="H9" s="9">
        <f t="shared" si="3"/>
        <v>2260436.8407976143</v>
      </c>
    </row>
    <row r="10" spans="1:8" x14ac:dyDescent="0.25">
      <c r="A10" s="5">
        <v>7</v>
      </c>
      <c r="B10" s="1">
        <v>3118906.9</v>
      </c>
      <c r="C10" s="14">
        <f t="shared" si="4"/>
        <v>582669.7326074841</v>
      </c>
      <c r="D10" s="1">
        <f t="shared" si="0"/>
        <v>1007632.84</v>
      </c>
      <c r="E10" s="1">
        <f t="shared" si="1"/>
        <v>1528604.3273925157</v>
      </c>
      <c r="F10" s="14">
        <f t="shared" ref="F10:F33" si="5">E10*0.19</f>
        <v>290434.82220457797</v>
      </c>
      <c r="G10" s="1">
        <f t="shared" si="2"/>
        <v>1238169.5051879378</v>
      </c>
      <c r="H10" s="6">
        <f t="shared" si="3"/>
        <v>2245802.3451879378</v>
      </c>
    </row>
    <row r="11" spans="1:8" x14ac:dyDescent="0.25">
      <c r="A11" s="7">
        <v>8</v>
      </c>
      <c r="B11" s="8">
        <v>3118906.9</v>
      </c>
      <c r="C11" s="8">
        <f t="shared" si="4"/>
        <v>601315.16405092354</v>
      </c>
      <c r="D11" s="8">
        <f t="shared" si="0"/>
        <v>1007632.84</v>
      </c>
      <c r="E11" s="8">
        <f t="shared" si="1"/>
        <v>1509958.8959490764</v>
      </c>
      <c r="F11" s="8">
        <f t="shared" si="5"/>
        <v>286892.19023032452</v>
      </c>
      <c r="G11" s="8">
        <f t="shared" si="2"/>
        <v>1223066.705718752</v>
      </c>
      <c r="H11" s="9">
        <f t="shared" si="3"/>
        <v>2230699.5457187518</v>
      </c>
    </row>
    <row r="12" spans="1:8" x14ac:dyDescent="0.25">
      <c r="A12" s="5">
        <v>9</v>
      </c>
      <c r="B12" s="1">
        <v>3118906.9</v>
      </c>
      <c r="C12" s="14">
        <f t="shared" si="4"/>
        <v>620557.24930055311</v>
      </c>
      <c r="D12" s="1">
        <f t="shared" si="0"/>
        <v>1007632.84</v>
      </c>
      <c r="E12" s="1">
        <f t="shared" si="1"/>
        <v>1490716.8106994471</v>
      </c>
      <c r="F12" s="14">
        <f t="shared" si="5"/>
        <v>283236.19403289497</v>
      </c>
      <c r="G12" s="1">
        <f t="shared" si="2"/>
        <v>1207480.6166665521</v>
      </c>
      <c r="H12" s="6">
        <f t="shared" si="3"/>
        <v>2215113.456666552</v>
      </c>
    </row>
    <row r="13" spans="1:8" x14ac:dyDescent="0.25">
      <c r="A13" s="7">
        <v>10</v>
      </c>
      <c r="B13" s="8">
        <v>3118906.9</v>
      </c>
      <c r="C13" s="8">
        <f t="shared" si="4"/>
        <v>640415.08127817081</v>
      </c>
      <c r="D13" s="8">
        <f t="shared" si="0"/>
        <v>1007632.84</v>
      </c>
      <c r="E13" s="8">
        <f t="shared" si="1"/>
        <v>1470858.9787218291</v>
      </c>
      <c r="F13" s="8">
        <f t="shared" si="5"/>
        <v>279463.20595714753</v>
      </c>
      <c r="G13" s="8">
        <f t="shared" si="2"/>
        <v>1191395.7727646816</v>
      </c>
      <c r="H13" s="9">
        <f t="shared" si="3"/>
        <v>2199028.6127646817</v>
      </c>
    </row>
    <row r="14" spans="1:8" x14ac:dyDescent="0.25">
      <c r="A14" s="5">
        <v>11</v>
      </c>
      <c r="B14" s="1">
        <v>3118906.9</v>
      </c>
      <c r="C14" s="14">
        <f t="shared" si="4"/>
        <v>660908.36387907225</v>
      </c>
      <c r="D14" s="1">
        <f t="shared" si="0"/>
        <v>1007632.84</v>
      </c>
      <c r="E14" s="1">
        <f t="shared" si="1"/>
        <v>1450365.696120928</v>
      </c>
      <c r="F14" s="14">
        <f t="shared" si="5"/>
        <v>275569.48226297635</v>
      </c>
      <c r="G14" s="1">
        <f t="shared" si="2"/>
        <v>1174796.2138579516</v>
      </c>
      <c r="H14" s="6">
        <f t="shared" si="3"/>
        <v>2182429.0538579514</v>
      </c>
    </row>
    <row r="15" spans="1:8" x14ac:dyDescent="0.25">
      <c r="A15" s="7">
        <v>12</v>
      </c>
      <c r="B15" s="8">
        <v>3118906.9</v>
      </c>
      <c r="C15" s="8">
        <f t="shared" si="4"/>
        <v>682057.43152320257</v>
      </c>
      <c r="D15" s="8">
        <f t="shared" si="0"/>
        <v>1007632.84</v>
      </c>
      <c r="E15" s="8">
        <f t="shared" si="1"/>
        <v>1429216.6284767976</v>
      </c>
      <c r="F15" s="8">
        <f t="shared" si="5"/>
        <v>271551.15941059153</v>
      </c>
      <c r="G15" s="8">
        <f t="shared" si="2"/>
        <v>1157665.4690662061</v>
      </c>
      <c r="H15" s="9">
        <f t="shared" si="3"/>
        <v>2165298.3090662062</v>
      </c>
    </row>
    <row r="16" spans="1:8" x14ac:dyDescent="0.25">
      <c r="A16" s="5">
        <v>13</v>
      </c>
      <c r="B16" s="1">
        <v>3118906.9</v>
      </c>
      <c r="C16" s="14">
        <f t="shared" si="4"/>
        <v>703883.26933194511</v>
      </c>
      <c r="D16" s="1">
        <f t="shared" si="0"/>
        <v>1007632.84</v>
      </c>
      <c r="E16" s="1">
        <f t="shared" si="1"/>
        <v>1407390.7906680549</v>
      </c>
      <c r="F16" s="14">
        <f t="shared" si="5"/>
        <v>267404.25022693042</v>
      </c>
      <c r="G16" s="1">
        <f t="shared" si="2"/>
        <v>1139986.5404411245</v>
      </c>
      <c r="H16" s="6">
        <f t="shared" si="3"/>
        <v>2147619.3804411246</v>
      </c>
    </row>
    <row r="17" spans="1:8" x14ac:dyDescent="0.25">
      <c r="A17" s="7">
        <v>14</v>
      </c>
      <c r="B17" s="8">
        <v>3118906.9</v>
      </c>
      <c r="C17" s="8">
        <f t="shared" si="4"/>
        <v>726407.53395056736</v>
      </c>
      <c r="D17" s="8">
        <f t="shared" si="0"/>
        <v>1007632.84</v>
      </c>
      <c r="E17" s="8">
        <f t="shared" si="1"/>
        <v>1384866.5260494328</v>
      </c>
      <c r="F17" s="8">
        <f t="shared" si="5"/>
        <v>263124.63994939224</v>
      </c>
      <c r="G17" s="8">
        <f t="shared" si="2"/>
        <v>1121741.8861000405</v>
      </c>
      <c r="H17" s="9">
        <f t="shared" si="3"/>
        <v>2129374.7261000406</v>
      </c>
    </row>
    <row r="18" spans="1:8" x14ac:dyDescent="0.25">
      <c r="A18" s="5">
        <v>15</v>
      </c>
      <c r="B18" s="1">
        <v>3118906.9</v>
      </c>
      <c r="C18" s="14">
        <f t="shared" si="4"/>
        <v>749652.57503698557</v>
      </c>
      <c r="D18" s="1">
        <f>15114492.6/15</f>
        <v>1007632.84</v>
      </c>
      <c r="E18" s="1">
        <f t="shared" si="1"/>
        <v>1361621.4849630147</v>
      </c>
      <c r="F18" s="14">
        <f t="shared" si="5"/>
        <v>258708.08214297279</v>
      </c>
      <c r="G18" s="1">
        <f t="shared" si="2"/>
        <v>1102913.4028200419</v>
      </c>
      <c r="H18" s="6">
        <f t="shared" si="3"/>
        <v>2110546.2428200417</v>
      </c>
    </row>
    <row r="19" spans="1:8" x14ac:dyDescent="0.25">
      <c r="A19" s="7">
        <v>16</v>
      </c>
      <c r="B19" s="8">
        <v>3118906.9</v>
      </c>
      <c r="C19" s="8">
        <f t="shared" si="4"/>
        <v>773641.45743816905</v>
      </c>
      <c r="D19" s="8">
        <v>0</v>
      </c>
      <c r="E19" s="8">
        <f t="shared" si="1"/>
        <v>2345265.4425618309</v>
      </c>
      <c r="F19" s="8">
        <f t="shared" si="5"/>
        <v>445600.43408674787</v>
      </c>
      <c r="G19" s="8">
        <f t="shared" si="2"/>
        <v>1899665.0084750829</v>
      </c>
      <c r="H19" s="9">
        <f t="shared" si="3"/>
        <v>1899665.0084750829</v>
      </c>
    </row>
    <row r="20" spans="1:8" x14ac:dyDescent="0.25">
      <c r="A20" s="5">
        <v>17</v>
      </c>
      <c r="B20" s="1">
        <v>3118906.9</v>
      </c>
      <c r="C20" s="14">
        <f t="shared" si="4"/>
        <v>798397.98407619051</v>
      </c>
      <c r="D20" s="14">
        <v>0</v>
      </c>
      <c r="E20" s="1">
        <f t="shared" si="1"/>
        <v>2320508.9159238096</v>
      </c>
      <c r="F20" s="14">
        <f t="shared" si="5"/>
        <v>440896.69402552384</v>
      </c>
      <c r="G20" s="1">
        <f t="shared" si="2"/>
        <v>1879612.2218982857</v>
      </c>
      <c r="H20" s="6">
        <f t="shared" si="3"/>
        <v>1879612.2218982857</v>
      </c>
    </row>
    <row r="21" spans="1:8" x14ac:dyDescent="0.25">
      <c r="A21" s="7">
        <v>18</v>
      </c>
      <c r="B21" s="8">
        <v>3118906.9</v>
      </c>
      <c r="C21" s="8">
        <f t="shared" si="4"/>
        <v>823946.71956662857</v>
      </c>
      <c r="D21" s="8">
        <v>0</v>
      </c>
      <c r="E21" s="8">
        <f t="shared" si="1"/>
        <v>2294960.1804333711</v>
      </c>
      <c r="F21" s="8">
        <f t="shared" si="5"/>
        <v>436042.43428234052</v>
      </c>
      <c r="G21" s="8">
        <f t="shared" si="2"/>
        <v>1858917.7461510305</v>
      </c>
      <c r="H21" s="9">
        <f t="shared" si="3"/>
        <v>1858917.7461510305</v>
      </c>
    </row>
    <row r="22" spans="1:8" x14ac:dyDescent="0.25">
      <c r="A22" s="5">
        <v>19</v>
      </c>
      <c r="B22" s="1">
        <v>3118906.9</v>
      </c>
      <c r="C22" s="14">
        <f t="shared" si="4"/>
        <v>850313.01459276071</v>
      </c>
      <c r="D22" s="14">
        <v>0</v>
      </c>
      <c r="E22" s="1">
        <f t="shared" si="1"/>
        <v>2268593.8854072392</v>
      </c>
      <c r="F22" s="14">
        <f t="shared" si="5"/>
        <v>431032.83822737547</v>
      </c>
      <c r="G22" s="1">
        <f t="shared" si="2"/>
        <v>1837561.0471798638</v>
      </c>
      <c r="H22" s="6">
        <f t="shared" si="3"/>
        <v>1837561.0471798638</v>
      </c>
    </row>
    <row r="23" spans="1:8" x14ac:dyDescent="0.25">
      <c r="A23" s="7">
        <v>20</v>
      </c>
      <c r="B23" s="8">
        <v>3118906.9</v>
      </c>
      <c r="C23" s="8">
        <f t="shared" si="4"/>
        <v>877523.03105972905</v>
      </c>
      <c r="D23" s="8">
        <v>0</v>
      </c>
      <c r="E23" s="8">
        <f t="shared" si="1"/>
        <v>2241383.868940271</v>
      </c>
      <c r="F23" s="8">
        <f t="shared" si="5"/>
        <v>425862.93509865151</v>
      </c>
      <c r="G23" s="8">
        <f t="shared" si="2"/>
        <v>1815520.9338416194</v>
      </c>
      <c r="H23" s="9">
        <f t="shared" si="3"/>
        <v>1815520.9338416194</v>
      </c>
    </row>
    <row r="24" spans="1:8" x14ac:dyDescent="0.25">
      <c r="A24" s="5">
        <v>21</v>
      </c>
      <c r="B24" s="1">
        <v>3118906.9</v>
      </c>
      <c r="C24" s="14">
        <f t="shared" si="4"/>
        <v>905603.76805364038</v>
      </c>
      <c r="D24" s="1">
        <v>0</v>
      </c>
      <c r="E24" s="1">
        <f t="shared" si="1"/>
        <v>2213303.1319463598</v>
      </c>
      <c r="F24" s="14">
        <f t="shared" si="5"/>
        <v>420527.59506980836</v>
      </c>
      <c r="G24" s="1">
        <f t="shared" si="2"/>
        <v>1792775.5368765513</v>
      </c>
      <c r="H24" s="6">
        <f t="shared" si="3"/>
        <v>1792775.5368765513</v>
      </c>
    </row>
    <row r="25" spans="1:8" x14ac:dyDescent="0.25">
      <c r="A25" s="7">
        <v>22</v>
      </c>
      <c r="B25" s="8">
        <v>3118906.9</v>
      </c>
      <c r="C25" s="8">
        <f t="shared" si="4"/>
        <v>934583.08863135683</v>
      </c>
      <c r="D25" s="8">
        <v>0</v>
      </c>
      <c r="E25" s="8">
        <f t="shared" si="1"/>
        <v>2184323.8113686433</v>
      </c>
      <c r="F25" s="8">
        <f t="shared" si="5"/>
        <v>415021.52416004223</v>
      </c>
      <c r="G25" s="8">
        <f t="shared" si="2"/>
        <v>1769302.2872086011</v>
      </c>
      <c r="H25" s="9">
        <f t="shared" si="3"/>
        <v>1769302.2872086011</v>
      </c>
    </row>
    <row r="26" spans="1:8" x14ac:dyDescent="0.25">
      <c r="A26" s="5">
        <v>23</v>
      </c>
      <c r="B26" s="1">
        <v>3118906.9</v>
      </c>
      <c r="C26" s="14">
        <f t="shared" si="4"/>
        <v>964489.74746756023</v>
      </c>
      <c r="D26" s="1">
        <v>0</v>
      </c>
      <c r="E26" s="1">
        <f t="shared" si="1"/>
        <v>2154417.1525324397</v>
      </c>
      <c r="F26" s="14">
        <f t="shared" si="5"/>
        <v>409339.25898116356</v>
      </c>
      <c r="G26" s="1">
        <f t="shared" si="2"/>
        <v>1745077.8935512761</v>
      </c>
      <c r="H26" s="6">
        <f t="shared" si="3"/>
        <v>1745077.8935512761</v>
      </c>
    </row>
    <row r="27" spans="1:8" x14ac:dyDescent="0.25">
      <c r="A27" s="7">
        <v>24</v>
      </c>
      <c r="B27" s="8">
        <v>3118906.9</v>
      </c>
      <c r="C27" s="8">
        <f t="shared" si="4"/>
        <v>995353.41938652215</v>
      </c>
      <c r="D27" s="8">
        <v>0</v>
      </c>
      <c r="E27" s="8">
        <f t="shared" si="1"/>
        <v>2123553.4806134775</v>
      </c>
      <c r="F27" s="8">
        <f t="shared" si="5"/>
        <v>403475.16131656076</v>
      </c>
      <c r="G27" s="8">
        <f t="shared" si="2"/>
        <v>1720078.3192969167</v>
      </c>
      <c r="H27" s="9">
        <f t="shared" si="3"/>
        <v>1720078.3192969167</v>
      </c>
    </row>
    <row r="28" spans="1:8" x14ac:dyDescent="0.25">
      <c r="A28" s="5">
        <v>25</v>
      </c>
      <c r="B28" s="1">
        <v>3118906.9</v>
      </c>
      <c r="C28" s="14">
        <f t="shared" si="4"/>
        <v>1027204.7288068909</v>
      </c>
      <c r="D28" s="1">
        <v>0</v>
      </c>
      <c r="E28" s="1">
        <f t="shared" si="1"/>
        <v>2091702.1711931089</v>
      </c>
      <c r="F28" s="14">
        <f t="shared" si="5"/>
        <v>397423.41252669069</v>
      </c>
      <c r="G28" s="1">
        <f t="shared" si="2"/>
        <v>1694278.7586664183</v>
      </c>
      <c r="H28" s="6">
        <f t="shared" si="3"/>
        <v>1694278.7586664183</v>
      </c>
    </row>
    <row r="29" spans="1:8" x14ac:dyDescent="0.25">
      <c r="A29" s="7">
        <v>26</v>
      </c>
      <c r="B29" s="8">
        <v>3118906.9</v>
      </c>
      <c r="C29" s="8">
        <f t="shared" si="4"/>
        <v>1060075.2801287114</v>
      </c>
      <c r="D29" s="8">
        <v>0</v>
      </c>
      <c r="E29" s="8">
        <f t="shared" si="1"/>
        <v>2058831.6198712885</v>
      </c>
      <c r="F29" s="8">
        <f t="shared" si="5"/>
        <v>391178.00777554483</v>
      </c>
      <c r="G29" s="8">
        <f t="shared" si="2"/>
        <v>1667653.6120957437</v>
      </c>
      <c r="H29" s="9">
        <f t="shared" si="3"/>
        <v>1667653.6120957437</v>
      </c>
    </row>
    <row r="30" spans="1:8" x14ac:dyDescent="0.25">
      <c r="A30" s="5">
        <v>27</v>
      </c>
      <c r="B30" s="1">
        <v>3118906.9</v>
      </c>
      <c r="C30" s="14">
        <f t="shared" si="4"/>
        <v>1093997.6890928301</v>
      </c>
      <c r="D30" s="1">
        <v>0</v>
      </c>
      <c r="E30" s="1">
        <f t="shared" si="1"/>
        <v>2024909.2109071699</v>
      </c>
      <c r="F30" s="14">
        <f t="shared" si="5"/>
        <v>384732.75007236225</v>
      </c>
      <c r="G30" s="1">
        <f t="shared" si="2"/>
        <v>1640176.4608348077</v>
      </c>
      <c r="H30" s="6">
        <f t="shared" si="3"/>
        <v>1640176.4608348077</v>
      </c>
    </row>
    <row r="31" spans="1:8" x14ac:dyDescent="0.25">
      <c r="A31" s="7">
        <v>28</v>
      </c>
      <c r="B31" s="8">
        <v>3118906.9</v>
      </c>
      <c r="C31" s="8">
        <f t="shared" si="4"/>
        <v>1129005.6151438006</v>
      </c>
      <c r="D31" s="8">
        <v>0</v>
      </c>
      <c r="E31" s="8">
        <f t="shared" si="1"/>
        <v>1989901.2848561993</v>
      </c>
      <c r="F31" s="8">
        <f t="shared" si="5"/>
        <v>378081.24412267789</v>
      </c>
      <c r="G31" s="8">
        <f t="shared" si="2"/>
        <v>1611820.0407335213</v>
      </c>
      <c r="H31" s="9">
        <f t="shared" si="3"/>
        <v>1611820.0407335213</v>
      </c>
    </row>
    <row r="32" spans="1:8" x14ac:dyDescent="0.25">
      <c r="A32" s="13">
        <v>29</v>
      </c>
      <c r="B32" s="1">
        <v>3118906.9</v>
      </c>
      <c r="C32" s="14">
        <f t="shared" si="4"/>
        <v>1165133.7948284023</v>
      </c>
      <c r="D32" s="14">
        <v>0</v>
      </c>
      <c r="E32" s="14">
        <f t="shared" si="1"/>
        <v>1953773.1051715976</v>
      </c>
      <c r="F32" s="14">
        <f t="shared" si="5"/>
        <v>371216.88998260355</v>
      </c>
      <c r="G32" s="1">
        <f t="shared" si="2"/>
        <v>1582556.2151889941</v>
      </c>
      <c r="H32" s="6">
        <f t="shared" si="3"/>
        <v>1582556.2151889941</v>
      </c>
    </row>
    <row r="33" spans="1:10" ht="15.75" thickBot="1" x14ac:dyDescent="0.3">
      <c r="A33" s="10">
        <v>30</v>
      </c>
      <c r="B33" s="11">
        <v>3118906.9</v>
      </c>
      <c r="C33" s="8">
        <f t="shared" si="4"/>
        <v>1202418.0762629113</v>
      </c>
      <c r="D33" s="11">
        <v>0</v>
      </c>
      <c r="E33" s="11">
        <f t="shared" si="1"/>
        <v>1916488.8237370886</v>
      </c>
      <c r="F33" s="11">
        <f t="shared" si="5"/>
        <v>364132.87651004683</v>
      </c>
      <c r="G33" s="11">
        <f t="shared" si="2"/>
        <v>1552355.9472270417</v>
      </c>
      <c r="H33" s="12">
        <f t="shared" si="3"/>
        <v>1552355.9472270417</v>
      </c>
    </row>
    <row r="34" spans="1:10" x14ac:dyDescent="0.25">
      <c r="J34" s="15"/>
    </row>
    <row r="39" spans="1:10" ht="15.75" x14ac:dyDescent="0.25">
      <c r="A39" s="17" t="s">
        <v>9</v>
      </c>
      <c r="B39" s="18"/>
      <c r="C39" s="18"/>
      <c r="D39" s="18"/>
      <c r="E39" s="18"/>
      <c r="F39" s="18"/>
      <c r="G39" s="18"/>
      <c r="H39" s="18"/>
    </row>
  </sheetData>
  <mergeCells count="2">
    <mergeCell ref="E1:H1"/>
    <mergeCell ref="A39:H3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Houfková</dc:creator>
  <cp:lastModifiedBy>Anna Houfková</cp:lastModifiedBy>
  <cp:lastPrinted>2021-05-13T18:21:18Z</cp:lastPrinted>
  <dcterms:created xsi:type="dcterms:W3CDTF">2021-05-12T16:05:28Z</dcterms:created>
  <dcterms:modified xsi:type="dcterms:W3CDTF">2021-05-17T14:24:33Z</dcterms:modified>
</cp:coreProperties>
</file>