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Lukaszahradnicek/Desktop/"/>
    </mc:Choice>
  </mc:AlternateContent>
  <bookViews>
    <workbookView xWindow="0" yWindow="460" windowWidth="28800" windowHeight="18000" tabRatio="500"/>
  </bookViews>
  <sheets>
    <sheet name="P&amp;L report" sheetId="4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4" l="1"/>
  <c r="D10" i="4"/>
  <c r="D12" i="4"/>
  <c r="D14" i="4"/>
  <c r="F8" i="4"/>
  <c r="F10" i="4"/>
  <c r="F12" i="4"/>
  <c r="F14" i="4"/>
  <c r="H8" i="4"/>
  <c r="H10" i="4"/>
  <c r="H12" i="4"/>
  <c r="H14" i="4"/>
  <c r="L14" i="4"/>
  <c r="W19" i="4"/>
  <c r="C8" i="4"/>
  <c r="C10" i="4"/>
  <c r="C12" i="4"/>
  <c r="C14" i="4"/>
  <c r="E8" i="4"/>
  <c r="E10" i="4"/>
  <c r="E12" i="4"/>
  <c r="E14" i="4"/>
  <c r="G8" i="4"/>
  <c r="G10" i="4"/>
  <c r="G12" i="4"/>
  <c r="G14" i="4"/>
  <c r="K14" i="4"/>
  <c r="W18" i="4"/>
  <c r="J8" i="4"/>
  <c r="J10" i="4"/>
  <c r="J12" i="4"/>
  <c r="J14" i="4"/>
  <c r="V19" i="4"/>
  <c r="U19" i="4"/>
  <c r="U18" i="4"/>
  <c r="T19" i="4"/>
  <c r="T18" i="4"/>
  <c r="S19" i="4"/>
  <c r="S18" i="4"/>
  <c r="L8" i="4"/>
  <c r="W14" i="4"/>
  <c r="K8" i="4"/>
  <c r="W13" i="4"/>
  <c r="V14" i="4"/>
  <c r="U14" i="4"/>
  <c r="U13" i="4"/>
  <c r="T14" i="4"/>
  <c r="T13" i="4"/>
  <c r="S14" i="4"/>
  <c r="S13" i="4"/>
  <c r="L6" i="4"/>
  <c r="W9" i="4"/>
  <c r="K6" i="4"/>
  <c r="W8" i="4"/>
  <c r="V9" i="4"/>
  <c r="U9" i="4"/>
  <c r="U8" i="4"/>
  <c r="T9" i="4"/>
  <c r="T8" i="4"/>
  <c r="S9" i="4"/>
  <c r="S8" i="4"/>
  <c r="K13" i="4"/>
  <c r="K12" i="4"/>
  <c r="K11" i="4"/>
  <c r="K10" i="4"/>
  <c r="K9" i="4"/>
  <c r="K7" i="4"/>
  <c r="L13" i="4"/>
  <c r="L12" i="4"/>
  <c r="L11" i="4"/>
  <c r="L10" i="4"/>
  <c r="L9" i="4"/>
  <c r="L7" i="4"/>
  <c r="B19" i="4"/>
</calcChain>
</file>

<file path=xl/sharedStrings.xml><?xml version="1.0" encoding="utf-8"?>
<sst xmlns="http://schemas.openxmlformats.org/spreadsheetml/2006/main" count="52" uniqueCount="30">
  <si>
    <t xml:space="preserve"> -</t>
  </si>
  <si>
    <t>fr</t>
  </si>
  <si>
    <t>Plán  
Forecast</t>
  </si>
  <si>
    <t>Skutečnost Actual</t>
  </si>
  <si>
    <t xml:space="preserve">1 Čtvrtletí / Quarter </t>
  </si>
  <si>
    <t xml:space="preserve">2 Čtvrtletí / Quarter </t>
  </si>
  <si>
    <t xml:space="preserve">3 Čtvrtletí / Quarter </t>
  </si>
  <si>
    <t xml:space="preserve">4 Čtvrtletí / Quarter </t>
  </si>
  <si>
    <t>Roční plán
Year Budget</t>
  </si>
  <si>
    <t xml:space="preserve">Year-To-Date </t>
  </si>
  <si>
    <t>Výnosy - Revenue</t>
  </si>
  <si>
    <t>Hospodářský výsledek a plánování - Profit/Loss results &amp; Forecast report</t>
  </si>
  <si>
    <t>Náklady výrobní a prodejní - Cost of sales</t>
  </si>
  <si>
    <t xml:space="preserve">Přidaná hodnota - Contribution Margin </t>
  </si>
  <si>
    <t>Administrativní a správní náklady - General overhead</t>
  </si>
  <si>
    <t>HV před zdaněním a úroky - EBIT</t>
  </si>
  <si>
    <t xml:space="preserve">Úroky - Interest </t>
  </si>
  <si>
    <t>HV před zdaněním - EBT</t>
  </si>
  <si>
    <t>výnosy</t>
  </si>
  <si>
    <t>Skutečnost</t>
  </si>
  <si>
    <t>Plán</t>
  </si>
  <si>
    <t>1Q</t>
  </si>
  <si>
    <t>2Q</t>
  </si>
  <si>
    <t>3Q</t>
  </si>
  <si>
    <t>4Q</t>
  </si>
  <si>
    <t>YTD</t>
  </si>
  <si>
    <t>Přidaná hodnota</t>
  </si>
  <si>
    <t>HV</t>
  </si>
  <si>
    <t>HV před zdaněním a odpisy a úroky - EBIDT</t>
  </si>
  <si>
    <t>Odpisy - Depreciation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</si>
</sst>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6"/>
      <color theme="1"/>
      <name val="Calibri Light"/>
      <scheme val="major"/>
    </font>
    <font>
      <sz val="12"/>
      <color theme="0" tint="-0.34998626667073579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6"/>
      <color theme="1"/>
      <name val="Calibri Light"/>
      <family val="2"/>
      <charset val="238"/>
      <scheme val="maj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Font="1" applyBorder="1"/>
    <xf numFmtId="0" fontId="0" fillId="0" borderId="5" xfId="0" applyFont="1" applyBorder="1"/>
    <xf numFmtId="0" fontId="0" fillId="0" borderId="1" xfId="0" applyFont="1" applyBorder="1"/>
    <xf numFmtId="3" fontId="0" fillId="0" borderId="0" xfId="0" applyNumberFormat="1"/>
    <xf numFmtId="0" fontId="0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/>
    <xf numFmtId="3" fontId="4" fillId="2" borderId="3" xfId="0" applyNumberFormat="1" applyFont="1" applyFill="1" applyBorder="1"/>
    <xf numFmtId="3" fontId="3" fillId="2" borderId="5" xfId="0" applyNumberFormat="1" applyFont="1" applyFill="1" applyBorder="1"/>
    <xf numFmtId="3" fontId="4" fillId="2" borderId="5" xfId="0" applyNumberFormat="1" applyFont="1" applyFill="1" applyBorder="1"/>
    <xf numFmtId="3" fontId="3" fillId="2" borderId="1" xfId="0" applyNumberFormat="1" applyFont="1" applyFill="1" applyBorder="1"/>
    <xf numFmtId="3" fontId="4" fillId="2" borderId="1" xfId="0" applyNumberFormat="1" applyFont="1" applyFill="1" applyBorder="1"/>
    <xf numFmtId="3" fontId="0" fillId="2" borderId="3" xfId="0" applyNumberFormat="1" applyFont="1" applyFill="1" applyBorder="1"/>
    <xf numFmtId="3" fontId="0" fillId="2" borderId="5" xfId="0" applyNumberFormat="1" applyFont="1" applyFill="1" applyBorder="1"/>
    <xf numFmtId="3" fontId="0" fillId="2" borderId="1" xfId="0" applyNumberFormat="1" applyFont="1" applyFill="1" applyBorder="1"/>
    <xf numFmtId="0" fontId="0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/>
    <xf numFmtId="3" fontId="4" fillId="3" borderId="3" xfId="0" applyNumberFormat="1" applyFont="1" applyFill="1" applyBorder="1"/>
    <xf numFmtId="3" fontId="3" fillId="3" borderId="5" xfId="0" applyNumberFormat="1" applyFont="1" applyFill="1" applyBorder="1"/>
    <xf numFmtId="3" fontId="4" fillId="3" borderId="5" xfId="0" applyNumberFormat="1" applyFont="1" applyFill="1" applyBorder="1"/>
    <xf numFmtId="3" fontId="3" fillId="3" borderId="1" xfId="0" applyNumberFormat="1" applyFont="1" applyFill="1" applyBorder="1"/>
    <xf numFmtId="3" fontId="4" fillId="3" borderId="1" xfId="0" applyNumberFormat="1" applyFont="1" applyFill="1" applyBorder="1"/>
    <xf numFmtId="0" fontId="6" fillId="0" borderId="0" xfId="0" applyFont="1"/>
    <xf numFmtId="3" fontId="6" fillId="0" borderId="0" xfId="0" applyNumberFormat="1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7">
    <cellStyle name="Hypertextový odkaz" xfId="1" builtinId="8" hidden="1"/>
    <cellStyle name="Hypertextový odkaz" xfId="3" builtinId="8" hidden="1"/>
    <cellStyle name="Hypertextový odkaz" xfId="5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HV před</a:t>
            </a:r>
            <a:r>
              <a:rPr lang="en-US" baseline="0"/>
              <a:t> zdaněním - EBT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'P&amp;L report'!$R$18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'P&amp;L report'!$S$16:$W$17</c:f>
              <c:strCache>
                <c:ptCount val="5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YTD</c:v>
                </c:pt>
              </c:strCache>
            </c:strRef>
          </c:cat>
          <c:val>
            <c:numRef>
              <c:f>'P&amp;L report'!$S$18:$W$18</c:f>
              <c:numCache>
                <c:formatCode>#,##0</c:formatCode>
                <c:ptCount val="5"/>
                <c:pt idx="0">
                  <c:v>-274.0</c:v>
                </c:pt>
                <c:pt idx="1">
                  <c:v>2704.0</c:v>
                </c:pt>
                <c:pt idx="2">
                  <c:v>3821.0</c:v>
                </c:pt>
                <c:pt idx="3" formatCode="General">
                  <c:v>0.0</c:v>
                </c:pt>
                <c:pt idx="4">
                  <c:v>6251.0</c:v>
                </c:pt>
              </c:numCache>
            </c:numRef>
          </c:val>
        </c:ser>
        <c:ser>
          <c:idx val="1"/>
          <c:order val="1"/>
          <c:tx>
            <c:strRef>
              <c:f>'P&amp;L report'!$R$19</c:f>
              <c:strCache>
                <c:ptCount val="1"/>
                <c:pt idx="0">
                  <c:v>Plán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'P&amp;L report'!$S$16:$W$17</c:f>
              <c:strCache>
                <c:ptCount val="5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YTD</c:v>
                </c:pt>
              </c:strCache>
            </c:strRef>
          </c:cat>
          <c:val>
            <c:numRef>
              <c:f>'P&amp;L report'!$S$19:$W$19</c:f>
              <c:numCache>
                <c:formatCode>#,##0</c:formatCode>
                <c:ptCount val="5"/>
                <c:pt idx="0">
                  <c:v>-440.0</c:v>
                </c:pt>
                <c:pt idx="1">
                  <c:v>3480.0</c:v>
                </c:pt>
                <c:pt idx="2">
                  <c:v>3280.0</c:v>
                </c:pt>
                <c:pt idx="3">
                  <c:v>2180.0</c:v>
                </c:pt>
                <c:pt idx="4">
                  <c:v>6320.0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31213840"/>
        <c:axId val="-331160144"/>
      </c:barChart>
      <c:catAx>
        <c:axId val="-33121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331160144"/>
        <c:crosses val="autoZero"/>
        <c:auto val="1"/>
        <c:lblAlgn val="ctr"/>
        <c:lblOffset val="100"/>
        <c:noMultiLvlLbl val="0"/>
      </c:catAx>
      <c:valAx>
        <c:axId val="-33116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331213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Přidaná hodnota - Contribution Margin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'P&amp;L report'!$R$13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'P&amp;L report'!$S$12:$W$12</c:f>
              <c:strCache>
                <c:ptCount val="5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YTD</c:v>
                </c:pt>
              </c:strCache>
            </c:strRef>
          </c:cat>
          <c:val>
            <c:numRef>
              <c:f>'P&amp;L report'!$S$13:$W$13</c:f>
              <c:numCache>
                <c:formatCode>#,##0</c:formatCode>
                <c:ptCount val="5"/>
                <c:pt idx="0">
                  <c:v>1158.0</c:v>
                </c:pt>
                <c:pt idx="1">
                  <c:v>4132.0</c:v>
                </c:pt>
                <c:pt idx="2">
                  <c:v>5260.0</c:v>
                </c:pt>
                <c:pt idx="3" formatCode="General">
                  <c:v>0.0</c:v>
                </c:pt>
                <c:pt idx="4">
                  <c:v>10550.0</c:v>
                </c:pt>
              </c:numCache>
            </c:numRef>
          </c:val>
        </c:ser>
        <c:ser>
          <c:idx val="1"/>
          <c:order val="1"/>
          <c:tx>
            <c:strRef>
              <c:f>'P&amp;L report'!$R$14</c:f>
              <c:strCache>
                <c:ptCount val="1"/>
                <c:pt idx="0">
                  <c:v>Plán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'P&amp;L report'!$S$12:$W$12</c:f>
              <c:strCache>
                <c:ptCount val="5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YTD</c:v>
                </c:pt>
              </c:strCache>
            </c:strRef>
          </c:cat>
          <c:val>
            <c:numRef>
              <c:f>'P&amp;L report'!$S$14:$W$14</c:f>
              <c:numCache>
                <c:formatCode>#,##0</c:formatCode>
                <c:ptCount val="5"/>
                <c:pt idx="0">
                  <c:v>980.0</c:v>
                </c:pt>
                <c:pt idx="1">
                  <c:v>4900.0</c:v>
                </c:pt>
                <c:pt idx="2">
                  <c:v>4700.0</c:v>
                </c:pt>
                <c:pt idx="3">
                  <c:v>3600.0</c:v>
                </c:pt>
                <c:pt idx="4">
                  <c:v>10580.0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34138528"/>
        <c:axId val="-334136208"/>
      </c:barChart>
      <c:catAx>
        <c:axId val="-33413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334136208"/>
        <c:crosses val="autoZero"/>
        <c:auto val="1"/>
        <c:lblAlgn val="ctr"/>
        <c:lblOffset val="100"/>
        <c:noMultiLvlLbl val="0"/>
      </c:catAx>
      <c:valAx>
        <c:axId val="-33413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33413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Výnosy - Revenue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'P&amp;L report'!$R$8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'P&amp;L report'!$S$7:$W$7</c:f>
              <c:strCache>
                <c:ptCount val="5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YTD</c:v>
                </c:pt>
              </c:strCache>
            </c:strRef>
          </c:cat>
          <c:val>
            <c:numRef>
              <c:f>'P&amp;L report'!$S$8:$W$8</c:f>
              <c:numCache>
                <c:formatCode>#,##0</c:formatCode>
                <c:ptCount val="5"/>
                <c:pt idx="0">
                  <c:v>13326.0</c:v>
                </c:pt>
                <c:pt idx="1">
                  <c:v>19564.0</c:v>
                </c:pt>
                <c:pt idx="2">
                  <c:v>24431.0</c:v>
                </c:pt>
                <c:pt idx="3" formatCode="General">
                  <c:v>0.0</c:v>
                </c:pt>
                <c:pt idx="4">
                  <c:v>57321.0</c:v>
                </c:pt>
              </c:numCache>
            </c:numRef>
          </c:val>
        </c:ser>
        <c:ser>
          <c:idx val="1"/>
          <c:order val="1"/>
          <c:tx>
            <c:strRef>
              <c:f>'P&amp;L report'!$R$9</c:f>
              <c:strCache>
                <c:ptCount val="1"/>
                <c:pt idx="0">
                  <c:v>Plán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'P&amp;L report'!$S$7:$W$7</c:f>
              <c:strCache>
                <c:ptCount val="5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YTD</c:v>
                </c:pt>
              </c:strCache>
            </c:strRef>
          </c:cat>
          <c:val>
            <c:numRef>
              <c:f>'P&amp;L report'!$S$9:$W$9</c:f>
              <c:numCache>
                <c:formatCode>#,##0</c:formatCode>
                <c:ptCount val="5"/>
                <c:pt idx="0">
                  <c:v>13000.0</c:v>
                </c:pt>
                <c:pt idx="1">
                  <c:v>21000.0</c:v>
                </c:pt>
                <c:pt idx="2">
                  <c:v>23000.0</c:v>
                </c:pt>
                <c:pt idx="3">
                  <c:v>19000.0</c:v>
                </c:pt>
                <c:pt idx="4">
                  <c:v>57000.0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34108384"/>
        <c:axId val="-334106064"/>
      </c:barChart>
      <c:catAx>
        <c:axId val="-33410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334106064"/>
        <c:crosses val="autoZero"/>
        <c:auto val="1"/>
        <c:lblAlgn val="ctr"/>
        <c:lblOffset val="100"/>
        <c:noMultiLvlLbl val="0"/>
      </c:catAx>
      <c:valAx>
        <c:axId val="-33410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33410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14</xdr:row>
      <xdr:rowOff>127000</xdr:rowOff>
    </xdr:from>
    <xdr:to>
      <xdr:col>15</xdr:col>
      <xdr:colOff>330200</xdr:colOff>
      <xdr:row>28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419100</xdr:colOff>
      <xdr:row>14</xdr:row>
      <xdr:rowOff>127000</xdr:rowOff>
    </xdr:from>
    <xdr:to>
      <xdr:col>9</xdr:col>
      <xdr:colOff>495300</xdr:colOff>
      <xdr:row>28</xdr:row>
      <xdr:rowOff>25400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12700</xdr:colOff>
      <xdr:row>14</xdr:row>
      <xdr:rowOff>114300</xdr:rowOff>
    </xdr:from>
    <xdr:to>
      <xdr:col>3</xdr:col>
      <xdr:colOff>381000</xdr:colOff>
      <xdr:row>28</xdr:row>
      <xdr:rowOff>12700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94"/>
  <sheetViews>
    <sheetView tabSelected="1" workbookViewId="0">
      <selection activeCell="Q12" sqref="Q12"/>
    </sheetView>
  </sheetViews>
  <sheetFormatPr baseColWidth="10" defaultColWidth="11.1640625" defaultRowHeight="16" x14ac:dyDescent="0.2"/>
  <cols>
    <col min="1" max="1" width="3.33203125" customWidth="1"/>
    <col min="2" max="2" width="45.33203125" customWidth="1"/>
    <col min="3" max="12" width="9.83203125" customWidth="1"/>
    <col min="13" max="13" width="10.83203125" customWidth="1"/>
  </cols>
  <sheetData>
    <row r="2" spans="2:23" ht="21" x14ac:dyDescent="0.25">
      <c r="B2" s="27" t="s">
        <v>11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4" spans="2:23" x14ac:dyDescent="0.2">
      <c r="B4" s="35" t="s">
        <v>0</v>
      </c>
      <c r="C4" s="29" t="s">
        <v>4</v>
      </c>
      <c r="D4" s="30"/>
      <c r="E4" s="31" t="s">
        <v>5</v>
      </c>
      <c r="F4" s="32"/>
      <c r="G4" s="30" t="s">
        <v>6</v>
      </c>
      <c r="H4" s="30"/>
      <c r="I4" s="31" t="s">
        <v>7</v>
      </c>
      <c r="J4" s="32"/>
      <c r="K4" s="30" t="s">
        <v>9</v>
      </c>
      <c r="L4" s="30"/>
      <c r="M4" s="33" t="s">
        <v>8</v>
      </c>
    </row>
    <row r="5" spans="2:23" s="1" customFormat="1" ht="38.5" customHeight="1" x14ac:dyDescent="0.2">
      <c r="B5" s="36"/>
      <c r="C5" s="17" t="s">
        <v>3</v>
      </c>
      <c r="D5" s="18" t="s">
        <v>2</v>
      </c>
      <c r="E5" s="6" t="s">
        <v>3</v>
      </c>
      <c r="F5" s="7" t="s">
        <v>2</v>
      </c>
      <c r="G5" s="17" t="s">
        <v>3</v>
      </c>
      <c r="H5" s="18" t="s">
        <v>2</v>
      </c>
      <c r="I5" s="6" t="s">
        <v>3</v>
      </c>
      <c r="J5" s="7" t="s">
        <v>2</v>
      </c>
      <c r="K5" s="17" t="s">
        <v>3</v>
      </c>
      <c r="L5" s="18" t="s">
        <v>2</v>
      </c>
      <c r="M5" s="34"/>
    </row>
    <row r="6" spans="2:23" x14ac:dyDescent="0.2">
      <c r="B6" s="2" t="s">
        <v>10</v>
      </c>
      <c r="C6" s="19">
        <v>13326</v>
      </c>
      <c r="D6" s="20">
        <v>13000</v>
      </c>
      <c r="E6" s="8">
        <v>19564</v>
      </c>
      <c r="F6" s="9">
        <v>21000</v>
      </c>
      <c r="G6" s="19">
        <v>24431</v>
      </c>
      <c r="H6" s="20">
        <v>23000</v>
      </c>
      <c r="I6" s="14"/>
      <c r="J6" s="9">
        <v>19000</v>
      </c>
      <c r="K6" s="19">
        <f>C6+E6+G6</f>
        <v>57321</v>
      </c>
      <c r="L6" s="20">
        <f>D6+F6+H6</f>
        <v>57000</v>
      </c>
      <c r="M6" s="9">
        <v>76000</v>
      </c>
      <c r="N6" s="5"/>
      <c r="R6" s="25" t="s">
        <v>18</v>
      </c>
      <c r="S6" s="25"/>
      <c r="T6" s="25"/>
      <c r="U6" s="25"/>
      <c r="V6" s="25"/>
      <c r="W6" s="25"/>
    </row>
    <row r="7" spans="2:23" x14ac:dyDescent="0.2">
      <c r="B7" s="3" t="s">
        <v>12</v>
      </c>
      <c r="C7" s="21">
        <v>12168</v>
      </c>
      <c r="D7" s="22">
        <v>12020</v>
      </c>
      <c r="E7" s="10">
        <v>15432</v>
      </c>
      <c r="F7" s="11">
        <v>16100</v>
      </c>
      <c r="G7" s="21">
        <v>19171</v>
      </c>
      <c r="H7" s="22">
        <v>18300</v>
      </c>
      <c r="I7" s="15"/>
      <c r="J7" s="11">
        <v>15400</v>
      </c>
      <c r="K7" s="21">
        <f t="shared" ref="K7:L14" si="0">C7+E7+G7</f>
        <v>46771</v>
      </c>
      <c r="L7" s="22">
        <f t="shared" si="0"/>
        <v>46420</v>
      </c>
      <c r="M7" s="11">
        <v>61820</v>
      </c>
      <c r="N7" s="5"/>
      <c r="R7" s="25"/>
      <c r="S7" s="25" t="s">
        <v>21</v>
      </c>
      <c r="T7" s="25" t="s">
        <v>22</v>
      </c>
      <c r="U7" s="25" t="s">
        <v>23</v>
      </c>
      <c r="V7" s="25" t="s">
        <v>24</v>
      </c>
      <c r="W7" s="25" t="s">
        <v>25</v>
      </c>
    </row>
    <row r="8" spans="2:23" x14ac:dyDescent="0.2">
      <c r="B8" s="3" t="s">
        <v>13</v>
      </c>
      <c r="C8" s="21">
        <f>C6-C7</f>
        <v>1158</v>
      </c>
      <c r="D8" s="22">
        <f>D6-D7</f>
        <v>980</v>
      </c>
      <c r="E8" s="10">
        <f t="shared" ref="E8:H8" si="1">E6-E7</f>
        <v>4132</v>
      </c>
      <c r="F8" s="11">
        <f t="shared" si="1"/>
        <v>4900</v>
      </c>
      <c r="G8" s="21">
        <f t="shared" si="1"/>
        <v>5260</v>
      </c>
      <c r="H8" s="22">
        <f t="shared" si="1"/>
        <v>4700</v>
      </c>
      <c r="I8" s="15"/>
      <c r="J8" s="11">
        <f>J6-J7</f>
        <v>3600</v>
      </c>
      <c r="K8" s="21">
        <f t="shared" si="0"/>
        <v>10550</v>
      </c>
      <c r="L8" s="22">
        <f t="shared" si="0"/>
        <v>10580</v>
      </c>
      <c r="M8" s="11">
        <v>14180</v>
      </c>
      <c r="N8" s="5"/>
      <c r="R8" s="25" t="s">
        <v>19</v>
      </c>
      <c r="S8" s="26">
        <f>C6</f>
        <v>13326</v>
      </c>
      <c r="T8" s="26">
        <f>E6</f>
        <v>19564</v>
      </c>
      <c r="U8" s="26">
        <f>G6</f>
        <v>24431</v>
      </c>
      <c r="V8" s="25">
        <v>0</v>
      </c>
      <c r="W8" s="26">
        <f>K6</f>
        <v>57321</v>
      </c>
    </row>
    <row r="9" spans="2:23" x14ac:dyDescent="0.2">
      <c r="B9" s="3" t="s">
        <v>14</v>
      </c>
      <c r="C9" s="21">
        <v>1032</v>
      </c>
      <c r="D9" s="22">
        <v>1020</v>
      </c>
      <c r="E9" s="10">
        <v>1028</v>
      </c>
      <c r="F9" s="11">
        <v>1020</v>
      </c>
      <c r="G9" s="21">
        <v>1039</v>
      </c>
      <c r="H9" s="22">
        <v>1020</v>
      </c>
      <c r="I9" s="15"/>
      <c r="J9" s="11">
        <v>1020</v>
      </c>
      <c r="K9" s="21">
        <f t="shared" si="0"/>
        <v>3099</v>
      </c>
      <c r="L9" s="22">
        <f t="shared" si="0"/>
        <v>3060</v>
      </c>
      <c r="M9" s="11">
        <v>4080</v>
      </c>
      <c r="N9" s="5"/>
      <c r="R9" s="25" t="s">
        <v>20</v>
      </c>
      <c r="S9" s="26">
        <f>D6</f>
        <v>13000</v>
      </c>
      <c r="T9" s="26">
        <f>F6</f>
        <v>21000</v>
      </c>
      <c r="U9" s="26">
        <f>H6</f>
        <v>23000</v>
      </c>
      <c r="V9" s="26">
        <f>J6</f>
        <v>19000</v>
      </c>
      <c r="W9" s="26">
        <f>L6</f>
        <v>57000</v>
      </c>
    </row>
    <row r="10" spans="2:23" x14ac:dyDescent="0.2">
      <c r="B10" s="3" t="s">
        <v>28</v>
      </c>
      <c r="C10" s="21">
        <f>C8-C9</f>
        <v>126</v>
      </c>
      <c r="D10" s="22">
        <f t="shared" ref="D10:H10" si="2">D8-D9</f>
        <v>-40</v>
      </c>
      <c r="E10" s="10">
        <f t="shared" si="2"/>
        <v>3104</v>
      </c>
      <c r="F10" s="11">
        <f t="shared" si="2"/>
        <v>3880</v>
      </c>
      <c r="G10" s="21">
        <f t="shared" si="2"/>
        <v>4221</v>
      </c>
      <c r="H10" s="22">
        <f t="shared" si="2"/>
        <v>3680</v>
      </c>
      <c r="I10" s="15"/>
      <c r="J10" s="11">
        <f>J8-J9</f>
        <v>2580</v>
      </c>
      <c r="K10" s="21">
        <f t="shared" si="0"/>
        <v>7451</v>
      </c>
      <c r="L10" s="22">
        <f t="shared" si="0"/>
        <v>7520</v>
      </c>
      <c r="M10" s="11">
        <v>10100</v>
      </c>
      <c r="N10" s="5"/>
      <c r="R10" s="25"/>
      <c r="S10" s="25"/>
      <c r="T10" s="25"/>
      <c r="U10" s="25"/>
      <c r="V10" s="25"/>
      <c r="W10" s="25"/>
    </row>
    <row r="11" spans="2:23" x14ac:dyDescent="0.2">
      <c r="B11" s="3" t="s">
        <v>29</v>
      </c>
      <c r="C11" s="21">
        <v>300</v>
      </c>
      <c r="D11" s="22">
        <v>300</v>
      </c>
      <c r="E11" s="10">
        <v>300</v>
      </c>
      <c r="F11" s="11">
        <v>300</v>
      </c>
      <c r="G11" s="21">
        <v>300</v>
      </c>
      <c r="H11" s="22">
        <v>300</v>
      </c>
      <c r="I11" s="15"/>
      <c r="J11" s="11">
        <v>300</v>
      </c>
      <c r="K11" s="21">
        <f t="shared" si="0"/>
        <v>900</v>
      </c>
      <c r="L11" s="22">
        <f t="shared" si="0"/>
        <v>900</v>
      </c>
      <c r="M11" s="11">
        <v>1200</v>
      </c>
      <c r="N11" s="5"/>
      <c r="R11" s="25" t="s">
        <v>26</v>
      </c>
      <c r="S11" s="25"/>
      <c r="T11" s="25"/>
      <c r="U11" s="25"/>
      <c r="V11" s="25"/>
      <c r="W11" s="25"/>
    </row>
    <row r="12" spans="2:23" x14ac:dyDescent="0.2">
      <c r="B12" s="3" t="s">
        <v>15</v>
      </c>
      <c r="C12" s="21">
        <f>C10-C11</f>
        <v>-174</v>
      </c>
      <c r="D12" s="22">
        <f t="shared" ref="D12:H12" si="3">D10-D11</f>
        <v>-340</v>
      </c>
      <c r="E12" s="10">
        <f t="shared" si="3"/>
        <v>2804</v>
      </c>
      <c r="F12" s="11">
        <f t="shared" si="3"/>
        <v>3580</v>
      </c>
      <c r="G12" s="21">
        <f t="shared" si="3"/>
        <v>3921</v>
      </c>
      <c r="H12" s="22">
        <f t="shared" si="3"/>
        <v>3380</v>
      </c>
      <c r="I12" s="15"/>
      <c r="J12" s="11">
        <f>J10-J11</f>
        <v>2280</v>
      </c>
      <c r="K12" s="21">
        <f t="shared" si="0"/>
        <v>6551</v>
      </c>
      <c r="L12" s="22">
        <f t="shared" si="0"/>
        <v>6620</v>
      </c>
      <c r="M12" s="11">
        <v>8900</v>
      </c>
      <c r="N12" s="5"/>
      <c r="R12" s="25"/>
      <c r="S12" s="25" t="s">
        <v>21</v>
      </c>
      <c r="T12" s="25" t="s">
        <v>22</v>
      </c>
      <c r="U12" s="25" t="s">
        <v>23</v>
      </c>
      <c r="V12" s="25" t="s">
        <v>24</v>
      </c>
      <c r="W12" s="25" t="s">
        <v>25</v>
      </c>
    </row>
    <row r="13" spans="2:23" x14ac:dyDescent="0.2">
      <c r="B13" s="3" t="s">
        <v>16</v>
      </c>
      <c r="C13" s="21">
        <v>100</v>
      </c>
      <c r="D13" s="22">
        <v>100</v>
      </c>
      <c r="E13" s="10">
        <v>100</v>
      </c>
      <c r="F13" s="11">
        <v>100</v>
      </c>
      <c r="G13" s="21">
        <v>100</v>
      </c>
      <c r="H13" s="22">
        <v>100</v>
      </c>
      <c r="I13" s="15"/>
      <c r="J13" s="11">
        <v>100</v>
      </c>
      <c r="K13" s="21">
        <f t="shared" si="0"/>
        <v>300</v>
      </c>
      <c r="L13" s="22">
        <f t="shared" si="0"/>
        <v>300</v>
      </c>
      <c r="M13" s="11">
        <v>400</v>
      </c>
      <c r="N13" s="5"/>
      <c r="R13" s="25" t="s">
        <v>19</v>
      </c>
      <c r="S13" s="26">
        <f>C8</f>
        <v>1158</v>
      </c>
      <c r="T13" s="26">
        <f>E8</f>
        <v>4132</v>
      </c>
      <c r="U13" s="26">
        <f>G8</f>
        <v>5260</v>
      </c>
      <c r="V13" s="25">
        <v>0</v>
      </c>
      <c r="W13" s="26">
        <f>K8</f>
        <v>10550</v>
      </c>
    </row>
    <row r="14" spans="2:23" x14ac:dyDescent="0.2">
      <c r="B14" s="4" t="s">
        <v>17</v>
      </c>
      <c r="C14" s="23">
        <f>C12-C13</f>
        <v>-274</v>
      </c>
      <c r="D14" s="24">
        <f t="shared" ref="D14:H14" si="4">D12-D13</f>
        <v>-440</v>
      </c>
      <c r="E14" s="12">
        <f t="shared" si="4"/>
        <v>2704</v>
      </c>
      <c r="F14" s="13">
        <f t="shared" si="4"/>
        <v>3480</v>
      </c>
      <c r="G14" s="23">
        <f t="shared" si="4"/>
        <v>3821</v>
      </c>
      <c r="H14" s="24">
        <f t="shared" si="4"/>
        <v>3280</v>
      </c>
      <c r="I14" s="16"/>
      <c r="J14" s="13">
        <f>J12-J13</f>
        <v>2180</v>
      </c>
      <c r="K14" s="23">
        <f t="shared" si="0"/>
        <v>6251</v>
      </c>
      <c r="L14" s="24">
        <f t="shared" si="0"/>
        <v>6320</v>
      </c>
      <c r="M14" s="13">
        <v>8500</v>
      </c>
      <c r="N14" s="5"/>
      <c r="R14" s="25" t="s">
        <v>20</v>
      </c>
      <c r="S14" s="26">
        <f>D8</f>
        <v>980</v>
      </c>
      <c r="T14" s="26">
        <f>F8</f>
        <v>4900</v>
      </c>
      <c r="U14" s="26">
        <f>H8</f>
        <v>4700</v>
      </c>
      <c r="V14" s="26">
        <f>J8</f>
        <v>3600</v>
      </c>
      <c r="W14" s="26">
        <f>L8</f>
        <v>10580</v>
      </c>
    </row>
    <row r="15" spans="2:23" x14ac:dyDescent="0.2">
      <c r="R15" s="25"/>
      <c r="S15" s="25"/>
      <c r="T15" s="25"/>
      <c r="U15" s="25"/>
      <c r="V15" s="25"/>
      <c r="W15" s="25"/>
    </row>
    <row r="16" spans="2:23" x14ac:dyDescent="0.2">
      <c r="C16" s="5"/>
      <c r="E16" s="5"/>
      <c r="G16" s="5"/>
      <c r="M16" s="5"/>
      <c r="R16" s="25" t="s">
        <v>27</v>
      </c>
      <c r="S16" s="25"/>
      <c r="T16" s="25"/>
      <c r="U16" s="25"/>
      <c r="V16" s="25"/>
      <c r="W16" s="25"/>
    </row>
    <row r="17" spans="2:23" x14ac:dyDescent="0.2">
      <c r="R17" s="25"/>
      <c r="S17" s="25" t="s">
        <v>21</v>
      </c>
      <c r="T17" s="25" t="s">
        <v>22</v>
      </c>
      <c r="U17" s="25" t="s">
        <v>23</v>
      </c>
      <c r="V17" s="25" t="s">
        <v>24</v>
      </c>
      <c r="W17" s="25" t="s">
        <v>25</v>
      </c>
    </row>
    <row r="18" spans="2:23" x14ac:dyDescent="0.2">
      <c r="R18" s="25" t="s">
        <v>19</v>
      </c>
      <c r="S18" s="26">
        <f>C14</f>
        <v>-274</v>
      </c>
      <c r="T18" s="26">
        <f>E14</f>
        <v>2704</v>
      </c>
      <c r="U18" s="26">
        <f>G14</f>
        <v>3821</v>
      </c>
      <c r="V18" s="25">
        <v>0</v>
      </c>
      <c r="W18" s="26">
        <f>K14</f>
        <v>6251</v>
      </c>
    </row>
    <row r="19" spans="2:23" x14ac:dyDescent="0.2">
      <c r="B19">
        <f>B15</f>
        <v>0</v>
      </c>
      <c r="R19" s="25" t="s">
        <v>20</v>
      </c>
      <c r="S19" s="26">
        <f>D14</f>
        <v>-440</v>
      </c>
      <c r="T19" s="26">
        <f>F14</f>
        <v>3480</v>
      </c>
      <c r="U19" s="26">
        <f>H14</f>
        <v>3280</v>
      </c>
      <c r="V19" s="26">
        <f>J14</f>
        <v>2180</v>
      </c>
      <c r="W19" s="26">
        <f>L14</f>
        <v>6320</v>
      </c>
    </row>
    <row r="94" spans="2:2" x14ac:dyDescent="0.2">
      <c r="B94" t="s">
        <v>1</v>
      </c>
    </row>
  </sheetData>
  <mergeCells count="8">
    <mergeCell ref="B2:M2"/>
    <mergeCell ref="C4:D4"/>
    <mergeCell ref="E4:F4"/>
    <mergeCell ref="G4:H4"/>
    <mergeCell ref="I4:J4"/>
    <mergeCell ref="K4:L4"/>
    <mergeCell ref="M4:M5"/>
    <mergeCell ref="B4:B5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P&amp;L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Uživatel Microsoft Office</cp:lastModifiedBy>
  <dcterms:created xsi:type="dcterms:W3CDTF">2018-07-20T05:21:12Z</dcterms:created>
  <dcterms:modified xsi:type="dcterms:W3CDTF">2018-08-03T19:47:41Z</dcterms:modified>
</cp:coreProperties>
</file>